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8-Team Dbl Elimination Bracke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<sst xmlns="http://schemas.openxmlformats.org/spreadsheetml/2006/main" count="28" uniqueCount="28">
  <si>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(1</t>
  </si>
  <si>
    <t>(2</t>
  </si>
  <si>
    <t>(11</t>
  </si>
  <si>
    <t>(3</t>
  </si>
  <si>
    <t>(6</t>
  </si>
  <si>
    <t>(4</t>
  </si>
  <si>
    <t>(14</t>
  </si>
  <si>
    <t>(15</t>
  </si>
  <si>
    <t>(13</t>
  </si>
  <si>
    <t>(7</t>
  </si>
  <si>
    <t>(12</t>
  </si>
  <si>
    <t>(10</t>
  </si>
  <si>
    <t>(8</t>
  </si>
  <si>
    <t>Loser of 14</t>
  </si>
  <si>
    <t>if 1st loss</t>
  </si>
  <si>
    <t>WINNER</t>
  </si>
  <si>
    <t>Champion</t>
  </si>
  <si>
    <t>or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</si>
  <si>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</si>
  <si>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</si>
  <si>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</si>
  <si>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</si>
  <si>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</si>
  <si>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</si>
  <si>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</si>
  <si>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</si>
  <si>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 xml:space="preserve">         (5</t>
  </si>
  <si>
    <t xml:space="preserve">          (9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</si>
</sst>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1"/>
      <color indexed="12"/>
      <name val="Book Antiqua"/>
      <family val="1"/>
    </font>
    <font>
      <sz val="11"/>
      <color indexed="10"/>
      <name val="Book Antiqua"/>
      <family val="1"/>
    </font>
    <font>
      <b/>
      <sz val="11"/>
      <color indexed="12"/>
      <name val="Book Antiqua"/>
      <family val="1"/>
    </font>
    <font>
      <b/>
      <sz val="11"/>
      <color indexed="8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6" fillId="0" borderId="11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18" fontId="6" fillId="0" borderId="13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6" fillId="0" borderId="13" xfId="0" applyFont="1" applyBorder="1" applyAlignment="1">
      <alignment horizontal="right"/>
    </xf>
    <xf numFmtId="18" fontId="6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6.7109375" style="2" customWidth="1"/>
    <col min="2" max="2" width="11.8515625" style="2" customWidth="1"/>
    <col min="3" max="3" width="6.7109375" style="2" customWidth="1"/>
    <col min="4" max="4" width="15.00390625" style="2" customWidth="1"/>
    <col min="5" max="5" width="8.7109375" style="2" customWidth="1"/>
    <col min="6" max="6" width="15.00390625" style="2" customWidth="1"/>
    <col min="7" max="7" width="8.7109375" style="2" customWidth="1"/>
    <col min="8" max="8" width="11.7109375" style="2" customWidth="1"/>
    <col min="9" max="9" width="17.140625" style="2" customWidth="1"/>
    <col min="10" max="10" width="6.8515625" style="2" customWidth="1"/>
    <col min="11" max="11" width="15.140625" style="2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1:3" ht="16.5">
      <c r="A1" s="38" t="s">
        <v>18</v>
      </c>
      <c r="B1" s="38"/>
      <c r="C1" s="1">
        <v>0</v>
      </c>
    </row>
    <row r="2" spans="1:5" ht="15" customHeight="1">
      <c r="A2" s="3"/>
      <c r="B2" s="36" t="s">
        <v>0</v>
      </c>
      <c r="C2" s="40" t="str">
        <f>IF(AND(C1=0,C4=0),"W-1",IF(C1&gt;C4,A1,A4))</f>
        <v>W-1</v>
      </c>
      <c r="D2" s="34"/>
      <c r="E2" s="1">
        <v>0</v>
      </c>
    </row>
    <row r="3" spans="1:5" ht="15" customHeight="1">
      <c r="A3" s="5"/>
      <c r="B3" s="37"/>
      <c r="C3" s="7"/>
      <c r="D3" s="4"/>
      <c r="E3" s="8"/>
    </row>
    <row r="4" spans="1:4" ht="15" customHeight="1">
      <c r="A4" s="38" t="s">
        <v>19</v>
      </c>
      <c r="B4" s="39"/>
      <c r="C4" s="1">
        <v>0</v>
      </c>
      <c r="D4" s="6"/>
    </row>
    <row r="5" spans="1:7" ht="15" customHeight="1">
      <c r="A5" s="9"/>
      <c r="B5" s="9"/>
      <c r="C5" s="10"/>
      <c r="D5" s="6" t="s">
        <v>26</v>
      </c>
      <c r="E5" s="40" t="str">
        <f>IF(AND(E2=0,E7=0),"W-5",IF(E2&gt;E7,C2,C7))</f>
        <v>W-5</v>
      </c>
      <c r="F5" s="34"/>
      <c r="G5" s="1">
        <v>0</v>
      </c>
    </row>
    <row r="6" spans="1:6" ht="15" customHeight="1">
      <c r="A6" s="38" t="s">
        <v>20</v>
      </c>
      <c r="B6" s="38"/>
      <c r="C6" s="1">
        <v>0</v>
      </c>
      <c r="D6" s="6"/>
      <c r="E6" s="7"/>
      <c r="F6" s="4"/>
    </row>
    <row r="7" spans="1:7" ht="15" customHeight="1">
      <c r="A7" s="3"/>
      <c r="B7" s="36" t="s">
        <v>1</v>
      </c>
      <c r="C7" s="40" t="str">
        <f>IF(AND(C6=0,C9=0),"W-2",IF(C6&gt;C9,A6,A9))</f>
        <v>W-2</v>
      </c>
      <c r="D7" s="35"/>
      <c r="E7" s="1">
        <v>0</v>
      </c>
      <c r="F7" s="6"/>
      <c r="G7" s="8"/>
    </row>
    <row r="8" spans="1:6" ht="15" customHeight="1">
      <c r="A8" s="5"/>
      <c r="B8" s="37"/>
      <c r="E8" s="11"/>
      <c r="F8" s="6"/>
    </row>
    <row r="9" spans="1:6" ht="15" customHeight="1">
      <c r="A9" s="38" t="s">
        <v>21</v>
      </c>
      <c r="B9" s="39"/>
      <c r="C9" s="1">
        <v>0</v>
      </c>
      <c r="E9" s="10"/>
      <c r="F9" s="6"/>
    </row>
    <row r="10" spans="1:10" ht="15" customHeight="1">
      <c r="A10" s="9"/>
      <c r="B10" s="9"/>
      <c r="E10" s="10"/>
      <c r="F10" s="6" t="s">
        <v>2</v>
      </c>
      <c r="G10" s="12"/>
      <c r="H10" s="34" t="str">
        <f>IF(AND(G5=0,G16=0),"W-11",IF(G5&gt;G16,E5,E16))</f>
        <v>W-11</v>
      </c>
      <c r="I10" s="34"/>
      <c r="J10" s="1">
        <v>0</v>
      </c>
    </row>
    <row r="11" spans="1:10" ht="15" customHeight="1">
      <c r="A11" s="38" t="s">
        <v>22</v>
      </c>
      <c r="B11" s="38"/>
      <c r="C11" s="1">
        <v>0</v>
      </c>
      <c r="E11" s="10"/>
      <c r="F11" s="6"/>
      <c r="G11" s="7"/>
      <c r="H11" s="7"/>
      <c r="I11" s="13"/>
      <c r="J11" s="8"/>
    </row>
    <row r="12" spans="1:9" ht="15" customHeight="1">
      <c r="A12" s="3"/>
      <c r="B12" s="36" t="s">
        <v>3</v>
      </c>
      <c r="D12" s="14"/>
      <c r="E12" s="10"/>
      <c r="F12" s="6"/>
      <c r="G12" s="10"/>
      <c r="H12" s="10"/>
      <c r="I12" s="15"/>
    </row>
    <row r="13" spans="1:9" ht="15" customHeight="1">
      <c r="A13" s="5"/>
      <c r="B13" s="37"/>
      <c r="C13" s="40" t="str">
        <f>IF(AND(C11=0,C14=0),"W-3",IF(C11&gt;C14,A11,A14))</f>
        <v>W-3</v>
      </c>
      <c r="D13" s="35"/>
      <c r="E13" s="1">
        <v>0</v>
      </c>
      <c r="F13" s="6"/>
      <c r="G13" s="10"/>
      <c r="H13" s="10"/>
      <c r="I13" s="15"/>
    </row>
    <row r="14" spans="1:9" ht="15" customHeight="1">
      <c r="A14" s="38" t="s">
        <v>23</v>
      </c>
      <c r="B14" s="39"/>
      <c r="C14" s="1">
        <v>0</v>
      </c>
      <c r="D14" s="4"/>
      <c r="E14" s="10"/>
      <c r="F14" s="6"/>
      <c r="G14" s="10"/>
      <c r="H14" s="10"/>
      <c r="I14" s="15"/>
    </row>
    <row r="15" spans="1:9" ht="15" customHeight="1">
      <c r="A15" s="16"/>
      <c r="B15" s="9"/>
      <c r="C15" s="10"/>
      <c r="D15" s="6"/>
      <c r="E15" s="10"/>
      <c r="F15" s="6"/>
      <c r="G15" s="10"/>
      <c r="H15" s="10"/>
      <c r="I15" s="15"/>
    </row>
    <row r="16" spans="1:9" ht="15" customHeight="1">
      <c r="A16" s="9"/>
      <c r="B16" s="9"/>
      <c r="C16" s="10"/>
      <c r="D16" s="6" t="s">
        <v>4</v>
      </c>
      <c r="E16" s="40" t="str">
        <f>IF(AND(E13=0,E18=0),"W-6",IF(E13&gt;E18,C13,C18))</f>
        <v>W-6</v>
      </c>
      <c r="F16" s="35"/>
      <c r="G16" s="1">
        <v>0</v>
      </c>
      <c r="H16" s="10"/>
      <c r="I16" s="15"/>
    </row>
    <row r="17" spans="1:9" ht="15" customHeight="1">
      <c r="A17" s="38" t="s">
        <v>24</v>
      </c>
      <c r="B17" s="38"/>
      <c r="C17" s="1">
        <v>0</v>
      </c>
      <c r="D17" s="6"/>
      <c r="G17" s="10"/>
      <c r="H17" s="10"/>
      <c r="I17" s="15"/>
    </row>
    <row r="18" spans="1:9" ht="15" customHeight="1">
      <c r="A18" s="3"/>
      <c r="B18" s="36" t="s">
        <v>5</v>
      </c>
      <c r="C18" s="40" t="str">
        <f>IF(AND(C17=0,C20=0),"W-4",IF(C17&gt;C20,A17,A20))</f>
        <v>W-4</v>
      </c>
      <c r="D18" s="35"/>
      <c r="E18" s="1">
        <v>0</v>
      </c>
      <c r="G18" s="10"/>
      <c r="H18" s="10"/>
      <c r="I18" s="15"/>
    </row>
    <row r="19" spans="1:12" ht="15" customHeight="1" thickBot="1">
      <c r="A19" s="5"/>
      <c r="B19" s="37"/>
      <c r="E19" s="8"/>
      <c r="G19" s="10"/>
      <c r="H19" s="10"/>
      <c r="I19" s="6" t="s">
        <v>6</v>
      </c>
      <c r="J19" s="45" t="str">
        <f>IF(AND(J10=0,J26=0),"W-14",IF(J10&gt;J26,H10,I26))</f>
        <v>W-14</v>
      </c>
      <c r="K19" s="46"/>
      <c r="L19" s="1">
        <v>0</v>
      </c>
    </row>
    <row r="20" spans="1:11" ht="15" customHeight="1">
      <c r="A20" s="38" t="s">
        <v>25</v>
      </c>
      <c r="B20" s="39"/>
      <c r="C20" s="1">
        <v>0</v>
      </c>
      <c r="G20" s="10"/>
      <c r="H20" s="10"/>
      <c r="I20" s="15"/>
      <c r="J20" s="32" t="s">
        <v>15</v>
      </c>
      <c r="K20" s="33"/>
    </row>
    <row r="21" spans="1:12" ht="15" customHeight="1">
      <c r="A21" s="17"/>
      <c r="G21" s="10"/>
      <c r="H21" s="10"/>
      <c r="I21" s="15"/>
      <c r="J21" s="10"/>
      <c r="K21" s="18"/>
      <c r="L21" s="8"/>
    </row>
    <row r="22" spans="7:11" ht="15" customHeight="1">
      <c r="G22" s="10"/>
      <c r="H22" s="10"/>
      <c r="I22" s="15"/>
      <c r="J22" s="10"/>
      <c r="K22" s="19"/>
    </row>
    <row r="23" spans="3:11" ht="15" customHeight="1">
      <c r="C23" s="34" t="str">
        <f>IF(AND(E13=0,E18=0),"L-6",IF(E13&gt;E18,C18,C13))</f>
        <v>L-6</v>
      </c>
      <c r="D23" s="34"/>
      <c r="E23" s="1">
        <v>0</v>
      </c>
      <c r="G23" s="34" t="str">
        <f>IF(AND(G5=0,G16=0),"L-11",IF(G5&gt;G16,E16,E5))</f>
        <v>L-11</v>
      </c>
      <c r="H23" s="34"/>
      <c r="I23" s="20">
        <v>0</v>
      </c>
      <c r="J23" s="10"/>
      <c r="K23" s="18"/>
    </row>
    <row r="24" spans="3:11" ht="15" customHeight="1">
      <c r="C24" s="7"/>
      <c r="D24" s="4"/>
      <c r="G24" s="21"/>
      <c r="H24" s="4"/>
      <c r="I24" s="22"/>
      <c r="J24" s="10"/>
      <c r="K24" s="18"/>
    </row>
    <row r="25" spans="1:11" ht="15" customHeight="1">
      <c r="A25" s="34" t="str">
        <f>IF(AND(C1=0,C4=0),"L-1",IF(C1&gt;C4,A4,A1))</f>
        <v>L-1</v>
      </c>
      <c r="B25" s="34"/>
      <c r="C25" s="23">
        <v>0</v>
      </c>
      <c r="D25" s="6" t="s">
        <v>27</v>
      </c>
      <c r="E25" s="40" t="str">
        <f>IF(AND(E23=0,E27=0),"W-9",IF(E23&gt;E27,C23,C27))</f>
        <v>W-9</v>
      </c>
      <c r="F25" s="34"/>
      <c r="G25" s="23">
        <v>0</v>
      </c>
      <c r="H25" s="6"/>
      <c r="I25" s="15"/>
      <c r="J25" s="10"/>
      <c r="K25" s="18" t="s">
        <v>17</v>
      </c>
    </row>
    <row r="26" spans="1:13" ht="15" customHeight="1" thickBot="1">
      <c r="A26" s="7"/>
      <c r="B26" s="36" t="s">
        <v>9</v>
      </c>
      <c r="C26" s="24"/>
      <c r="D26" s="6"/>
      <c r="E26" s="7"/>
      <c r="F26" s="4"/>
      <c r="G26" s="11"/>
      <c r="H26" s="6" t="s">
        <v>8</v>
      </c>
      <c r="I26" s="27" t="str">
        <f>IF(AND(I23=0,I29=0),"W-13",IF(I23&gt;I29,G23,G29))</f>
        <v>W-13</v>
      </c>
      <c r="J26" s="23">
        <v>0</v>
      </c>
      <c r="K26" s="25" t="s">
        <v>7</v>
      </c>
      <c r="L26" s="43">
        <f>IF(AND(L19=0,L33=0),"",IF(L19&gt;L33,J19,J33))</f>
      </c>
      <c r="M26" s="44"/>
    </row>
    <row r="27" spans="1:13" ht="15" customHeight="1">
      <c r="A27" s="10"/>
      <c r="B27" s="37"/>
      <c r="C27" s="47" t="str">
        <f>IF(AND(C25=0,C28=0),"W-7",IF(C25&gt;C28,A25,A28))</f>
        <v>W-7</v>
      </c>
      <c r="D27" s="39"/>
      <c r="E27" s="23">
        <v>0</v>
      </c>
      <c r="F27" s="6"/>
      <c r="G27" s="10"/>
      <c r="H27" s="6"/>
      <c r="J27" s="10"/>
      <c r="K27" s="18"/>
      <c r="L27" s="41" t="s">
        <v>16</v>
      </c>
      <c r="M27" s="42"/>
    </row>
    <row r="28" spans="1:11" ht="15" customHeight="1">
      <c r="A28" s="34" t="str">
        <f>IF(AND(C6=0,C9=0),"L-2",IF(C6&gt;C9,A9,A6))</f>
        <v>L-2</v>
      </c>
      <c r="B28" s="35"/>
      <c r="C28" s="23">
        <v>0</v>
      </c>
      <c r="D28" s="9"/>
      <c r="E28" s="10"/>
      <c r="F28" s="6"/>
      <c r="G28" s="10"/>
      <c r="H28" s="6"/>
      <c r="J28" s="10"/>
      <c r="K28" s="18"/>
    </row>
    <row r="29" spans="1:11" ht="15" customHeight="1">
      <c r="A29" s="17"/>
      <c r="D29" s="9"/>
      <c r="E29" s="10"/>
      <c r="F29" s="6" t="s">
        <v>10</v>
      </c>
      <c r="G29" s="40" t="str">
        <f>IF(AND(G25=0,G32=0),"W-12",IF(G25&gt;G32,E25,E32))</f>
        <v>W-12</v>
      </c>
      <c r="H29" s="35"/>
      <c r="I29" s="1">
        <v>0</v>
      </c>
      <c r="J29" s="26"/>
      <c r="K29" s="18"/>
    </row>
    <row r="30" spans="3:11" ht="15" customHeight="1">
      <c r="C30" s="34" t="str">
        <f>IF(AND(E2=0,E7=0),"L-5",IF(E2&gt;E7,C7,C2))</f>
        <v>L-5</v>
      </c>
      <c r="D30" s="34"/>
      <c r="E30" s="23">
        <v>0</v>
      </c>
      <c r="F30" s="6"/>
      <c r="J30" s="10"/>
      <c r="K30" s="18"/>
    </row>
    <row r="31" spans="3:11" ht="15" customHeight="1">
      <c r="C31" s="7"/>
      <c r="D31" s="36" t="s">
        <v>11</v>
      </c>
      <c r="E31" s="24"/>
      <c r="F31" s="6"/>
      <c r="G31" s="8"/>
      <c r="J31" s="10"/>
      <c r="K31" s="18"/>
    </row>
    <row r="32" spans="1:11" ht="15" customHeight="1">
      <c r="A32" s="34" t="str">
        <f>IF(AND(C11=0,C14=0),"L-3",IF(C11&gt;C14,A14,A11))</f>
        <v>L-3</v>
      </c>
      <c r="B32" s="34"/>
      <c r="C32" s="23">
        <v>0</v>
      </c>
      <c r="D32" s="37"/>
      <c r="E32" s="47" t="str">
        <f>IF(AND(E30=0,E33=0),"W-10",IF(E30&gt;E33,C30,C33))</f>
        <v>W-10</v>
      </c>
      <c r="F32" s="39"/>
      <c r="G32" s="1">
        <v>0</v>
      </c>
      <c r="J32" s="10"/>
      <c r="K32" s="18"/>
    </row>
    <row r="33" spans="1:12" ht="15" customHeight="1">
      <c r="A33" s="7"/>
      <c r="B33" s="36" t="s">
        <v>12</v>
      </c>
      <c r="C33" s="40" t="str">
        <f>IF(AND(C32=0,C35=0),"W-8",IF(C32&gt;C35,A32,A35))</f>
        <v>W-8</v>
      </c>
      <c r="D33" s="35"/>
      <c r="E33" s="23">
        <v>0</v>
      </c>
      <c r="J33" s="28">
        <f>IF(AND(J10=0,J26=0),"",IF(J10&gt;J26,"",H10))</f>
      </c>
      <c r="K33" s="29"/>
      <c r="L33" s="1">
        <v>0</v>
      </c>
    </row>
    <row r="34" spans="1:11" ht="15" customHeight="1">
      <c r="A34" s="10"/>
      <c r="B34" s="37"/>
      <c r="C34" s="17"/>
      <c r="E34" s="8"/>
      <c r="J34" s="30" t="s">
        <v>13</v>
      </c>
      <c r="K34" s="30"/>
    </row>
    <row r="35" spans="1:11" ht="15" customHeight="1">
      <c r="A35" s="34" t="str">
        <f>IF(AND(C17=0,C20=0),"L-4",IF(C17&gt;C20,A20,A17))</f>
        <v>L-4</v>
      </c>
      <c r="B35" s="35"/>
      <c r="C35" s="23">
        <v>0</v>
      </c>
      <c r="J35" s="31" t="s">
        <v>14</v>
      </c>
      <c r="K35" s="31"/>
    </row>
    <row r="36" ht="16.5">
      <c r="A36" s="17"/>
    </row>
    <row r="41" ht="16.5">
      <c r="B41" s="17"/>
    </row>
  </sheetData>
  <sheetProtection/>
  <mergeCells count="41">
    <mergeCell ref="C2:D2"/>
    <mergeCell ref="C7:D7"/>
    <mergeCell ref="A11:B11"/>
    <mergeCell ref="A14:B14"/>
    <mergeCell ref="E32:F32"/>
    <mergeCell ref="E25:F25"/>
    <mergeCell ref="G29:H29"/>
    <mergeCell ref="G23:H23"/>
    <mergeCell ref="D31:D32"/>
    <mergeCell ref="B7:B8"/>
    <mergeCell ref="B12:B13"/>
    <mergeCell ref="B18:B19"/>
    <mergeCell ref="C18:D18"/>
    <mergeCell ref="E5:F5"/>
    <mergeCell ref="E16:F16"/>
    <mergeCell ref="C13:D13"/>
    <mergeCell ref="L27:M27"/>
    <mergeCell ref="L26:M26"/>
    <mergeCell ref="J19:K19"/>
    <mergeCell ref="H10:I10"/>
    <mergeCell ref="C27:D27"/>
    <mergeCell ref="C23:D23"/>
    <mergeCell ref="A17:B17"/>
    <mergeCell ref="A20:B20"/>
    <mergeCell ref="A25:B25"/>
    <mergeCell ref="A28:B28"/>
    <mergeCell ref="A1:B1"/>
    <mergeCell ref="A4:B4"/>
    <mergeCell ref="A6:B6"/>
    <mergeCell ref="A9:B9"/>
    <mergeCell ref="B2:B3"/>
    <mergeCell ref="J33:K33"/>
    <mergeCell ref="J34:K34"/>
    <mergeCell ref="J35:K35"/>
    <mergeCell ref="J20:K20"/>
    <mergeCell ref="A32:B32"/>
    <mergeCell ref="A35:B35"/>
    <mergeCell ref="B26:B27"/>
    <mergeCell ref="B33:B34"/>
    <mergeCell ref="C33:D33"/>
    <mergeCell ref="C30:D30"/>
  </mergeCells>
  <printOptions horizontalCentered="1" verticalCentered="1"/>
  <pageMargins left="0.17" right="0.18" top="0.56" bottom="0.16" header="0.16" footer="0.16"/>
  <pageSetup horizontalDpi="600" verticalDpi="600" orientation="landscape" scale="90" r:id="rId1"/>
  <headerFooter alignWithMargins="0">
    <oddHeader>&amp;C&amp;"Book Antiqua,Bold Italic"&amp;12Babe Ruth League, Inc.
8-Team Double Elimination Bracket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Colleen Higgins</cp:lastModifiedBy>
  <cp:lastPrinted>2005-01-12T18:29:24Z</cp:lastPrinted>
  <dcterms:created xsi:type="dcterms:W3CDTF">1999-04-13T11:33:29Z</dcterms:created>
  <dcterms:modified xsi:type="dcterms:W3CDTF">2013-05-22T17:48:24Z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-370005003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